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21075" windowHeight="10035"/>
  </bookViews>
  <sheets>
    <sheet name="Sheet2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AW19" i="2"/>
  <c r="C19" s="1"/>
  <c r="AW18"/>
  <c r="C18" s="1"/>
  <c r="AW17"/>
  <c r="C17" s="1"/>
  <c r="AW16"/>
  <c r="C16" s="1"/>
  <c r="AW15"/>
  <c r="AW14"/>
  <c r="AW13"/>
  <c r="AW12"/>
  <c r="AW11"/>
  <c r="C11" s="1"/>
  <c r="AW10"/>
  <c r="C10" s="1"/>
  <c r="AW9"/>
  <c r="AW8"/>
  <c r="AW7"/>
  <c r="AW6"/>
  <c r="AW5"/>
  <c r="C5" s="1"/>
  <c r="AW4"/>
  <c r="AS19"/>
  <c r="B19" s="1"/>
  <c r="AS18"/>
  <c r="B18" s="1"/>
  <c r="AS17"/>
  <c r="AS16"/>
  <c r="B16" s="1"/>
  <c r="AS15"/>
  <c r="AS14"/>
  <c r="B14" s="1"/>
  <c r="AS13"/>
  <c r="AS12"/>
  <c r="AS11"/>
  <c r="B11" s="1"/>
  <c r="AS10"/>
  <c r="B10" s="1"/>
  <c r="AS9"/>
  <c r="B9" s="1"/>
  <c r="AS8"/>
  <c r="AS7"/>
  <c r="AS6"/>
  <c r="AS5"/>
  <c r="AS4"/>
  <c r="AW3"/>
  <c r="C3" s="1"/>
  <c r="AS3"/>
  <c r="B12"/>
  <c r="B17"/>
  <c r="C15"/>
  <c r="B15"/>
  <c r="C14"/>
  <c r="C13"/>
  <c r="B13"/>
  <c r="C12"/>
  <c r="C9"/>
  <c r="C8"/>
  <c r="B8"/>
  <c r="C7"/>
  <c r="B7"/>
  <c r="C6"/>
  <c r="B6"/>
  <c r="B5"/>
  <c r="C4"/>
  <c r="B4"/>
  <c r="B3"/>
  <c r="AR19"/>
  <c r="AR18"/>
  <c r="AR17"/>
  <c r="AR16"/>
  <c r="AR15"/>
  <c r="AR14"/>
  <c r="AR13"/>
  <c r="AR12"/>
  <c r="AR11"/>
  <c r="AR10"/>
  <c r="AR9"/>
  <c r="AR8"/>
  <c r="AR7"/>
  <c r="AR6"/>
  <c r="AR5"/>
  <c r="AR4"/>
  <c r="AV19"/>
  <c r="AV18"/>
  <c r="AV17"/>
  <c r="AV16"/>
  <c r="AV15"/>
  <c r="AV14"/>
  <c r="AV13"/>
  <c r="AV12"/>
  <c r="AV11"/>
  <c r="AV10"/>
  <c r="AV9"/>
  <c r="AV8"/>
  <c r="AV7"/>
  <c r="AV6"/>
  <c r="AV5"/>
  <c r="AV4"/>
  <c r="AR3"/>
  <c r="AV3"/>
  <c r="AU19"/>
  <c r="AU18"/>
  <c r="AU17"/>
  <c r="AU16"/>
  <c r="AU15"/>
  <c r="AU14"/>
  <c r="AU13"/>
  <c r="AU12"/>
  <c r="AU11"/>
  <c r="AU10"/>
  <c r="AU9"/>
  <c r="AU8"/>
  <c r="AU7"/>
  <c r="AU6"/>
  <c r="AU5"/>
  <c r="AU4"/>
  <c r="AU3"/>
  <c r="AQ19"/>
  <c r="AQ18"/>
  <c r="AQ17"/>
  <c r="AQ16"/>
  <c r="AQ15"/>
  <c r="AQ14"/>
  <c r="AQ13"/>
  <c r="AQ12"/>
  <c r="AQ11"/>
  <c r="AQ10"/>
  <c r="AQ9"/>
  <c r="AQ8"/>
  <c r="AQ7"/>
  <c r="AQ6"/>
  <c r="AQ5"/>
  <c r="AQ4"/>
  <c r="AQ3"/>
  <c r="AT19"/>
  <c r="AT18"/>
  <c r="AT17"/>
  <c r="AT16"/>
  <c r="AT15"/>
  <c r="AT14"/>
  <c r="AT13"/>
  <c r="AT12"/>
  <c r="AT11"/>
  <c r="AT10"/>
  <c r="AT9"/>
  <c r="AT8"/>
  <c r="AT7"/>
  <c r="AT6"/>
  <c r="AT5"/>
  <c r="AT4"/>
  <c r="AT3"/>
  <c r="AP19"/>
  <c r="AP18"/>
  <c r="AP17"/>
  <c r="AP16"/>
  <c r="AP15"/>
  <c r="AP14"/>
  <c r="AP13"/>
  <c r="AP12"/>
  <c r="AP11"/>
  <c r="AP10"/>
  <c r="AP9"/>
  <c r="AP8"/>
  <c r="AP7"/>
  <c r="AP6"/>
  <c r="AP5"/>
  <c r="AP4"/>
  <c r="AP3"/>
  <c r="A5"/>
  <c r="A6" s="1"/>
  <c r="A7" s="1"/>
  <c r="A8" s="1"/>
  <c r="A9" s="1"/>
  <c r="A10" s="1"/>
  <c r="A11" s="1"/>
  <c r="A12" s="1"/>
  <c r="A13" s="1"/>
  <c r="A14" s="1"/>
  <c r="A4"/>
  <c r="A15" l="1"/>
  <c r="A16" s="1"/>
  <c r="A17" s="1"/>
  <c r="A18" s="1"/>
  <c r="A19" s="1"/>
</calcChain>
</file>

<file path=xl/sharedStrings.xml><?xml version="1.0" encoding="utf-8"?>
<sst xmlns="http://schemas.openxmlformats.org/spreadsheetml/2006/main" count="84" uniqueCount="41">
  <si>
    <t>Match</t>
  </si>
  <si>
    <t>Red 1</t>
  </si>
  <si>
    <t>Red 2</t>
  </si>
  <si>
    <t>Blue 2</t>
  </si>
  <si>
    <t>Blue 1</t>
  </si>
  <si>
    <t>IR Goal</t>
  </si>
  <si>
    <t>Pend Goals</t>
  </si>
  <si>
    <t>Floor Goal</t>
  </si>
  <si>
    <t>Part Bridge</t>
  </si>
  <si>
    <t>Full Bridge</t>
  </si>
  <si>
    <t>Red Autonomous</t>
  </si>
  <si>
    <t>Blue Autonomous</t>
  </si>
  <si>
    <t>Red Driver Control</t>
  </si>
  <si>
    <t>F outer</t>
  </si>
  <si>
    <t>F inner</t>
  </si>
  <si>
    <t>R inner</t>
  </si>
  <si>
    <t>R outer</t>
  </si>
  <si>
    <t>Floor</t>
  </si>
  <si>
    <t>Blue Driver Control</t>
  </si>
  <si>
    <t>Red Penalties</t>
  </si>
  <si>
    <t>Minor</t>
  </si>
  <si>
    <t>Major</t>
  </si>
  <si>
    <t>Blue Penalties</t>
  </si>
  <si>
    <t xml:space="preserve">Red </t>
  </si>
  <si>
    <t>No show</t>
  </si>
  <si>
    <t>DQ</t>
  </si>
  <si>
    <t>Blue</t>
  </si>
  <si>
    <t>Flag</t>
  </si>
  <si>
    <t># hang</t>
  </si>
  <si>
    <t>Balanced</t>
  </si>
  <si>
    <t>Red End Game</t>
  </si>
  <si>
    <t>Blue End Game</t>
  </si>
  <si>
    <t>x</t>
  </si>
  <si>
    <t>Red</t>
  </si>
  <si>
    <t>Score</t>
  </si>
  <si>
    <t>Auto</t>
  </si>
  <si>
    <t>Driver</t>
  </si>
  <si>
    <t>End</t>
  </si>
  <si>
    <t>Red Scoring</t>
  </si>
  <si>
    <t>Blue Scoring</t>
  </si>
  <si>
    <t>Penalty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</si>
</sst>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2" borderId="3" xfId="0" applyFill="1" applyBorder="1"/>
    <xf numFmtId="0" fontId="0" fillId="3" borderId="3" xfId="0" applyFill="1" applyBorder="1"/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9"/>
  <sheetViews>
    <sheetView tabSelected="1" workbookViewId="0">
      <selection activeCell="A3" sqref="A3:A19"/>
    </sheetView>
  </sheetViews>
  <sheetFormatPr defaultRowHeight="15"/>
  <cols>
    <col min="1" max="1" width="6.42578125" bestFit="1" customWidth="1"/>
    <col min="4" max="8" width="9.140625" style="1"/>
    <col min="9" max="9" width="10.85546875" style="1" bestFit="1" customWidth="1"/>
    <col min="10" max="10" width="10" style="1" bestFit="1" customWidth="1"/>
    <col min="11" max="11" width="10.7109375" style="1" bestFit="1" customWidth="1"/>
    <col min="12" max="12" width="10.42578125" style="1" bestFit="1" customWidth="1"/>
    <col min="13" max="13" width="9.140625" style="1"/>
    <col min="14" max="14" width="10.85546875" style="1" bestFit="1" customWidth="1"/>
    <col min="15" max="15" width="10" style="1" bestFit="1" customWidth="1"/>
    <col min="16" max="16" width="10.7109375" style="1" bestFit="1" customWidth="1"/>
    <col min="17" max="17" width="10.42578125" style="1" bestFit="1" customWidth="1"/>
    <col min="18" max="41" width="9.140625" style="1"/>
  </cols>
  <sheetData>
    <row r="1" spans="1:49">
      <c r="A1" s="2"/>
      <c r="B1" s="22" t="s">
        <v>34</v>
      </c>
      <c r="C1" s="23"/>
      <c r="D1" s="6"/>
      <c r="E1" s="6"/>
      <c r="F1" s="6"/>
      <c r="G1" s="6"/>
      <c r="H1" s="21" t="s">
        <v>10</v>
      </c>
      <c r="I1" s="21"/>
      <c r="J1" s="21"/>
      <c r="K1" s="21"/>
      <c r="L1" s="21"/>
      <c r="M1" s="20" t="s">
        <v>11</v>
      </c>
      <c r="N1" s="20"/>
      <c r="O1" s="20"/>
      <c r="P1" s="20"/>
      <c r="Q1" s="20"/>
      <c r="R1" s="21" t="s">
        <v>12</v>
      </c>
      <c r="S1" s="21"/>
      <c r="T1" s="21"/>
      <c r="U1" s="21"/>
      <c r="V1" s="21"/>
      <c r="W1" s="20" t="s">
        <v>18</v>
      </c>
      <c r="X1" s="20"/>
      <c r="Y1" s="20"/>
      <c r="Z1" s="20"/>
      <c r="AA1" s="20"/>
      <c r="AB1" s="14" t="s">
        <v>30</v>
      </c>
      <c r="AC1" s="15"/>
      <c r="AD1" s="16"/>
      <c r="AE1" s="17" t="s">
        <v>31</v>
      </c>
      <c r="AF1" s="18"/>
      <c r="AG1" s="19"/>
      <c r="AH1" s="21" t="s">
        <v>19</v>
      </c>
      <c r="AI1" s="21"/>
      <c r="AJ1" s="20" t="s">
        <v>22</v>
      </c>
      <c r="AK1" s="20"/>
      <c r="AL1" s="21" t="s">
        <v>23</v>
      </c>
      <c r="AM1" s="21"/>
      <c r="AN1" s="20" t="s">
        <v>26</v>
      </c>
      <c r="AO1" s="20"/>
      <c r="AP1" s="14" t="s">
        <v>38</v>
      </c>
      <c r="AQ1" s="15"/>
      <c r="AR1" s="15"/>
      <c r="AS1" s="16"/>
      <c r="AT1" s="17" t="s">
        <v>39</v>
      </c>
      <c r="AU1" s="18"/>
      <c r="AV1" s="18"/>
      <c r="AW1" s="19"/>
    </row>
    <row r="2" spans="1:49" ht="15.75" thickBot="1">
      <c r="A2" s="5" t="s">
        <v>0</v>
      </c>
      <c r="B2" s="7" t="s">
        <v>33</v>
      </c>
      <c r="C2" s="8" t="s">
        <v>26</v>
      </c>
      <c r="D2" s="7" t="s">
        <v>1</v>
      </c>
      <c r="E2" s="7" t="s">
        <v>2</v>
      </c>
      <c r="F2" s="8" t="s">
        <v>4</v>
      </c>
      <c r="G2" s="8" t="s">
        <v>3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8" t="s">
        <v>5</v>
      </c>
      <c r="N2" s="8" t="s">
        <v>6</v>
      </c>
      <c r="O2" s="8" t="s">
        <v>7</v>
      </c>
      <c r="P2" s="8" t="s">
        <v>8</v>
      </c>
      <c r="Q2" s="8" t="s">
        <v>9</v>
      </c>
      <c r="R2" s="7" t="s">
        <v>13</v>
      </c>
      <c r="S2" s="7" t="s">
        <v>14</v>
      </c>
      <c r="T2" s="7" t="s">
        <v>15</v>
      </c>
      <c r="U2" s="7" t="s">
        <v>16</v>
      </c>
      <c r="V2" s="7" t="s">
        <v>17</v>
      </c>
      <c r="W2" s="8" t="s">
        <v>16</v>
      </c>
      <c r="X2" s="8" t="s">
        <v>15</v>
      </c>
      <c r="Y2" s="8" t="s">
        <v>14</v>
      </c>
      <c r="Z2" s="8" t="s">
        <v>13</v>
      </c>
      <c r="AA2" s="8" t="s">
        <v>17</v>
      </c>
      <c r="AB2" s="7" t="s">
        <v>27</v>
      </c>
      <c r="AC2" s="7" t="s">
        <v>28</v>
      </c>
      <c r="AD2" s="7" t="s">
        <v>29</v>
      </c>
      <c r="AE2" s="8" t="s">
        <v>27</v>
      </c>
      <c r="AF2" s="8" t="s">
        <v>28</v>
      </c>
      <c r="AG2" s="8" t="s">
        <v>29</v>
      </c>
      <c r="AH2" s="7" t="s">
        <v>20</v>
      </c>
      <c r="AI2" s="7" t="s">
        <v>21</v>
      </c>
      <c r="AJ2" s="8" t="s">
        <v>20</v>
      </c>
      <c r="AK2" s="8" t="s">
        <v>21</v>
      </c>
      <c r="AL2" s="7" t="s">
        <v>24</v>
      </c>
      <c r="AM2" s="7" t="s">
        <v>25</v>
      </c>
      <c r="AN2" s="8" t="s">
        <v>24</v>
      </c>
      <c r="AO2" s="8" t="s">
        <v>25</v>
      </c>
      <c r="AP2" s="7" t="s">
        <v>35</v>
      </c>
      <c r="AQ2" s="7" t="s">
        <v>36</v>
      </c>
      <c r="AR2" s="7" t="s">
        <v>37</v>
      </c>
      <c r="AS2" s="7" t="s">
        <v>40</v>
      </c>
      <c r="AT2" s="8" t="s">
        <v>35</v>
      </c>
      <c r="AU2" s="8" t="s">
        <v>36</v>
      </c>
      <c r="AV2" s="8" t="s">
        <v>37</v>
      </c>
      <c r="AW2" s="8" t="s">
        <v>40</v>
      </c>
    </row>
    <row r="3" spans="1:49">
      <c r="A3" s="13">
        <v>1</v>
      </c>
      <c r="B3" s="9">
        <f>FLOOR(SUM(AP3:AS3),1)</f>
        <v>54</v>
      </c>
      <c r="C3" s="10">
        <f>FLOOR(SUM(AT3:AW3),1)</f>
        <v>7</v>
      </c>
      <c r="D3" s="9">
        <v>6485</v>
      </c>
      <c r="E3" s="9">
        <v>6463</v>
      </c>
      <c r="F3" s="10">
        <v>7746</v>
      </c>
      <c r="G3" s="10">
        <v>7676</v>
      </c>
      <c r="H3" s="9"/>
      <c r="I3" s="9"/>
      <c r="J3" s="9"/>
      <c r="K3" s="9"/>
      <c r="L3" s="9"/>
      <c r="M3" s="10"/>
      <c r="N3" s="10"/>
      <c r="O3" s="10"/>
      <c r="P3" s="10"/>
      <c r="Q3" s="10"/>
      <c r="R3" s="9">
        <v>5</v>
      </c>
      <c r="S3" s="9"/>
      <c r="T3" s="9"/>
      <c r="U3" s="9">
        <v>7</v>
      </c>
      <c r="V3" s="9"/>
      <c r="W3" s="10">
        <v>1</v>
      </c>
      <c r="X3" s="10"/>
      <c r="Y3" s="10"/>
      <c r="Z3" s="10"/>
      <c r="AA3" s="10">
        <v>2</v>
      </c>
      <c r="AB3" s="9"/>
      <c r="AC3" s="9"/>
      <c r="AD3" s="9" t="s">
        <v>32</v>
      </c>
      <c r="AE3" s="10"/>
      <c r="AF3" s="10"/>
      <c r="AG3" s="10" t="s">
        <v>32</v>
      </c>
      <c r="AH3" s="9"/>
      <c r="AI3" s="9"/>
      <c r="AJ3" s="10"/>
      <c r="AK3" s="10"/>
      <c r="AL3" s="9"/>
      <c r="AM3" s="9"/>
      <c r="AN3" s="10"/>
      <c r="AO3" s="10"/>
      <c r="AP3" s="3">
        <f>H3*40+I3*20+J3*5+K3*10+L3*20</f>
        <v>0</v>
      </c>
      <c r="AQ3" s="3">
        <f>R3*3+S3*2+T3*2+U3*3+V3*1</f>
        <v>36</v>
      </c>
      <c r="AR3" s="3">
        <f>IF(AB3=1,20,IF(AB3=2,35,0))+AC3*50+IF(AD3="x",0.5*AQ3,0)</f>
        <v>18</v>
      </c>
      <c r="AS3" s="3">
        <f>AJ3*10+AK3*50</f>
        <v>0</v>
      </c>
      <c r="AT3" s="4">
        <f>M3*40+N3*20+O3*5+P3*10+Q3*20</f>
        <v>0</v>
      </c>
      <c r="AU3" s="4">
        <f>W3*3+X3*2+Y3*2+Z3*3+AA3*1</f>
        <v>5</v>
      </c>
      <c r="AV3" s="4">
        <f>IF(AE3=1,20,IF(AE3=2,35,0))+AF3*50+IF(AG3="x",0.5*AU3,0)</f>
        <v>2.5</v>
      </c>
      <c r="AW3" s="4">
        <f>AH3*10+AI3*50</f>
        <v>0</v>
      </c>
    </row>
    <row r="4" spans="1:49">
      <c r="A4" s="6">
        <f>A3+1</f>
        <v>2</v>
      </c>
      <c r="B4" s="9">
        <f t="shared" ref="B4:B19" si="0">FLOOR(SUM(AP4:AS4),1)</f>
        <v>45</v>
      </c>
      <c r="C4" s="10">
        <f t="shared" ref="C4:C19" si="1">FLOOR(SUM(AT4:AW4),1)</f>
        <v>19</v>
      </c>
      <c r="D4" s="11">
        <v>3035</v>
      </c>
      <c r="E4" s="11">
        <v>7198</v>
      </c>
      <c r="F4" s="12">
        <v>7787</v>
      </c>
      <c r="G4" s="12">
        <v>7342</v>
      </c>
      <c r="H4" s="11"/>
      <c r="I4" s="11"/>
      <c r="J4" s="11"/>
      <c r="K4" s="11"/>
      <c r="L4" s="11"/>
      <c r="M4" s="12"/>
      <c r="N4" s="12"/>
      <c r="O4" s="12"/>
      <c r="P4" s="12"/>
      <c r="Q4" s="12"/>
      <c r="R4" s="11">
        <v>1</v>
      </c>
      <c r="S4" s="11"/>
      <c r="T4" s="11"/>
      <c r="U4" s="11"/>
      <c r="V4" s="11">
        <v>4</v>
      </c>
      <c r="W4" s="12"/>
      <c r="X4" s="12"/>
      <c r="Y4" s="12"/>
      <c r="Z4" s="12"/>
      <c r="AA4" s="12">
        <v>13</v>
      </c>
      <c r="AB4" s="11">
        <v>2</v>
      </c>
      <c r="AC4" s="11"/>
      <c r="AD4" s="11" t="s">
        <v>32</v>
      </c>
      <c r="AE4" s="12"/>
      <c r="AF4" s="12"/>
      <c r="AG4" s="12" t="s">
        <v>32</v>
      </c>
      <c r="AH4" s="11"/>
      <c r="AI4" s="11"/>
      <c r="AJ4" s="12"/>
      <c r="AK4" s="12"/>
      <c r="AL4" s="11"/>
      <c r="AM4" s="11"/>
      <c r="AN4" s="12"/>
      <c r="AO4" s="12"/>
      <c r="AP4" s="3">
        <f t="shared" ref="AP4:AP19" si="2">H4*40+I4*20+J4*5+K4*10+L4*20</f>
        <v>0</v>
      </c>
      <c r="AQ4" s="3">
        <f t="shared" ref="AQ4:AQ19" si="3">R4*3+S4*2+T4*2+U4*3+V4*1</f>
        <v>7</v>
      </c>
      <c r="AR4" s="3">
        <f t="shared" ref="AR4:AR19" si="4">IF(AB4=1,20,IF(AB4=2,35,0))+AC4*50+IF(AD4="x",0.5*AQ4,0)</f>
        <v>38.5</v>
      </c>
      <c r="AS4" s="3">
        <f t="shared" ref="AS4:AS19" si="5">AJ4*10+AK4*50</f>
        <v>0</v>
      </c>
      <c r="AT4" s="4">
        <f t="shared" ref="AT4:AT19" si="6">M4*40+N4*20+O4*5+P4*10+Q4*20</f>
        <v>0</v>
      </c>
      <c r="AU4" s="4">
        <f t="shared" ref="AU4:AU19" si="7">W4*3+X4*2+Y4*2+Z4*3+AA4*1</f>
        <v>13</v>
      </c>
      <c r="AV4" s="4">
        <f t="shared" ref="AV4:AV19" si="8">IF(AE4=1,20,IF(AE4=2,35,0))+AF4*50+IF(AG4="x",0.5*AU4,0)</f>
        <v>6.5</v>
      </c>
      <c r="AW4" s="4">
        <f t="shared" ref="AW4:AW19" si="9">AH4*10+AI4*50</f>
        <v>0</v>
      </c>
    </row>
    <row r="5" spans="1:49">
      <c r="A5" s="6">
        <f t="shared" ref="A5:A19" si="10">A4+1</f>
        <v>3</v>
      </c>
      <c r="B5" s="9">
        <f t="shared" si="0"/>
        <v>99</v>
      </c>
      <c r="C5" s="10">
        <f t="shared" si="1"/>
        <v>68</v>
      </c>
      <c r="D5" s="11">
        <v>5423</v>
      </c>
      <c r="E5" s="11">
        <v>3805</v>
      </c>
      <c r="F5" s="12">
        <v>5076</v>
      </c>
      <c r="G5" s="12">
        <v>6463</v>
      </c>
      <c r="H5" s="11">
        <v>1</v>
      </c>
      <c r="I5" s="11"/>
      <c r="J5" s="11"/>
      <c r="K5" s="11"/>
      <c r="L5" s="11">
        <v>1</v>
      </c>
      <c r="M5" s="12"/>
      <c r="N5" s="12"/>
      <c r="O5" s="12"/>
      <c r="P5" s="12"/>
      <c r="Q5" s="12"/>
      <c r="R5" s="11">
        <v>1</v>
      </c>
      <c r="S5" s="11"/>
      <c r="T5" s="11"/>
      <c r="U5" s="11"/>
      <c r="V5" s="11"/>
      <c r="W5" s="12">
        <v>5</v>
      </c>
      <c r="X5" s="12"/>
      <c r="Y5" s="12"/>
      <c r="Z5" s="12">
        <v>1</v>
      </c>
      <c r="AA5" s="12"/>
      <c r="AB5" s="11">
        <v>2</v>
      </c>
      <c r="AC5" s="11"/>
      <c r="AD5" s="11" t="s">
        <v>32</v>
      </c>
      <c r="AE5" s="12"/>
      <c r="AF5" s="12">
        <v>1</v>
      </c>
      <c r="AG5" s="12"/>
      <c r="AH5" s="11"/>
      <c r="AI5" s="11"/>
      <c r="AJ5" s="12"/>
      <c r="AK5" s="12"/>
      <c r="AL5" s="11"/>
      <c r="AM5" s="11"/>
      <c r="AN5" s="12"/>
      <c r="AO5" s="12"/>
      <c r="AP5" s="3">
        <f t="shared" si="2"/>
        <v>60</v>
      </c>
      <c r="AQ5" s="3">
        <f t="shared" si="3"/>
        <v>3</v>
      </c>
      <c r="AR5" s="3">
        <f t="shared" si="4"/>
        <v>36.5</v>
      </c>
      <c r="AS5" s="3">
        <f t="shared" si="5"/>
        <v>0</v>
      </c>
      <c r="AT5" s="4">
        <f t="shared" si="6"/>
        <v>0</v>
      </c>
      <c r="AU5" s="4">
        <f t="shared" si="7"/>
        <v>18</v>
      </c>
      <c r="AV5" s="4">
        <f t="shared" si="8"/>
        <v>50</v>
      </c>
      <c r="AW5" s="4">
        <f t="shared" si="9"/>
        <v>0</v>
      </c>
    </row>
    <row r="6" spans="1:49">
      <c r="A6" s="6">
        <f t="shared" si="10"/>
        <v>4</v>
      </c>
      <c r="B6" s="9">
        <f t="shared" si="0"/>
        <v>30</v>
      </c>
      <c r="C6" s="10">
        <f t="shared" si="1"/>
        <v>67</v>
      </c>
      <c r="D6" s="11">
        <v>5423</v>
      </c>
      <c r="E6" s="11">
        <v>7746</v>
      </c>
      <c r="F6" s="12">
        <v>3805</v>
      </c>
      <c r="G6" s="12">
        <v>7198</v>
      </c>
      <c r="H6" s="11"/>
      <c r="I6" s="11"/>
      <c r="J6" s="11"/>
      <c r="K6" s="11"/>
      <c r="L6" s="11"/>
      <c r="M6" s="12"/>
      <c r="N6" s="12"/>
      <c r="O6" s="12">
        <v>1</v>
      </c>
      <c r="P6" s="12"/>
      <c r="Q6" s="12">
        <v>1</v>
      </c>
      <c r="R6" s="11">
        <v>3</v>
      </c>
      <c r="S6" s="11"/>
      <c r="T6" s="11"/>
      <c r="U6" s="11">
        <v>3</v>
      </c>
      <c r="V6" s="11">
        <v>2</v>
      </c>
      <c r="W6" s="12">
        <v>1</v>
      </c>
      <c r="X6" s="12"/>
      <c r="Y6" s="12"/>
      <c r="Z6" s="12"/>
      <c r="AA6" s="12">
        <v>2</v>
      </c>
      <c r="AB6" s="11"/>
      <c r="AC6" s="11"/>
      <c r="AD6" s="11" t="s">
        <v>32</v>
      </c>
      <c r="AE6" s="12">
        <v>2</v>
      </c>
      <c r="AF6" s="12"/>
      <c r="AG6" s="12" t="s">
        <v>32</v>
      </c>
      <c r="AH6" s="11"/>
      <c r="AI6" s="11"/>
      <c r="AJ6" s="12"/>
      <c r="AK6" s="12"/>
      <c r="AL6" s="11"/>
      <c r="AM6" s="11"/>
      <c r="AN6" s="12"/>
      <c r="AO6" s="12"/>
      <c r="AP6" s="3">
        <f t="shared" si="2"/>
        <v>0</v>
      </c>
      <c r="AQ6" s="3">
        <f t="shared" si="3"/>
        <v>20</v>
      </c>
      <c r="AR6" s="3">
        <f t="shared" si="4"/>
        <v>10</v>
      </c>
      <c r="AS6" s="3">
        <f t="shared" si="5"/>
        <v>0</v>
      </c>
      <c r="AT6" s="4">
        <f t="shared" si="6"/>
        <v>25</v>
      </c>
      <c r="AU6" s="4">
        <f t="shared" si="7"/>
        <v>5</v>
      </c>
      <c r="AV6" s="4">
        <f t="shared" si="8"/>
        <v>37.5</v>
      </c>
      <c r="AW6" s="4">
        <f t="shared" si="9"/>
        <v>0</v>
      </c>
    </row>
    <row r="7" spans="1:49">
      <c r="A7" s="6">
        <f t="shared" si="10"/>
        <v>5</v>
      </c>
      <c r="B7" s="9">
        <f t="shared" si="0"/>
        <v>54</v>
      </c>
      <c r="C7" s="10">
        <f t="shared" si="1"/>
        <v>0</v>
      </c>
      <c r="D7" s="11">
        <v>7342</v>
      </c>
      <c r="E7" s="11">
        <v>5076</v>
      </c>
      <c r="F7" s="12">
        <v>7676</v>
      </c>
      <c r="G7" s="12">
        <v>3035</v>
      </c>
      <c r="H7" s="11"/>
      <c r="I7" s="11"/>
      <c r="J7" s="11"/>
      <c r="K7" s="11"/>
      <c r="L7" s="11"/>
      <c r="M7" s="12"/>
      <c r="N7" s="12"/>
      <c r="O7" s="12"/>
      <c r="P7" s="12"/>
      <c r="Q7" s="12"/>
      <c r="R7" s="11"/>
      <c r="S7" s="11"/>
      <c r="T7" s="11"/>
      <c r="U7" s="11">
        <v>1</v>
      </c>
      <c r="V7" s="11"/>
      <c r="W7" s="12"/>
      <c r="X7" s="12"/>
      <c r="Y7" s="12"/>
      <c r="Z7" s="12"/>
      <c r="AA7" s="12"/>
      <c r="AB7" s="11"/>
      <c r="AC7" s="11">
        <v>1</v>
      </c>
      <c r="AD7" s="11" t="s">
        <v>32</v>
      </c>
      <c r="AE7" s="12"/>
      <c r="AF7" s="12"/>
      <c r="AG7" s="12" t="s">
        <v>32</v>
      </c>
      <c r="AH7" s="11"/>
      <c r="AI7" s="11"/>
      <c r="AJ7" s="12"/>
      <c r="AK7" s="12"/>
      <c r="AL7" s="11"/>
      <c r="AM7" s="11"/>
      <c r="AN7" s="12"/>
      <c r="AO7" s="12"/>
      <c r="AP7" s="3">
        <f t="shared" si="2"/>
        <v>0</v>
      </c>
      <c r="AQ7" s="3">
        <f t="shared" si="3"/>
        <v>3</v>
      </c>
      <c r="AR7" s="3">
        <f t="shared" si="4"/>
        <v>51.5</v>
      </c>
      <c r="AS7" s="3">
        <f t="shared" si="5"/>
        <v>0</v>
      </c>
      <c r="AT7" s="4">
        <f t="shared" si="6"/>
        <v>0</v>
      </c>
      <c r="AU7" s="4">
        <f t="shared" si="7"/>
        <v>0</v>
      </c>
      <c r="AV7" s="4">
        <f t="shared" si="8"/>
        <v>0</v>
      </c>
      <c r="AW7" s="4">
        <f t="shared" si="9"/>
        <v>0</v>
      </c>
    </row>
    <row r="8" spans="1:49">
      <c r="A8" s="6">
        <f t="shared" si="10"/>
        <v>6</v>
      </c>
      <c r="B8" s="9">
        <f t="shared" si="0"/>
        <v>89</v>
      </c>
      <c r="C8" s="10">
        <f t="shared" si="1"/>
        <v>90</v>
      </c>
      <c r="D8" s="11">
        <v>6485</v>
      </c>
      <c r="E8" s="11">
        <v>7746</v>
      </c>
      <c r="F8" s="12">
        <v>7787</v>
      </c>
      <c r="G8" s="12">
        <v>5076</v>
      </c>
      <c r="H8" s="11"/>
      <c r="I8" s="11"/>
      <c r="J8" s="11"/>
      <c r="K8" s="11"/>
      <c r="L8" s="11"/>
      <c r="M8" s="12"/>
      <c r="N8" s="12"/>
      <c r="O8" s="12"/>
      <c r="P8" s="12"/>
      <c r="Q8" s="12"/>
      <c r="R8" s="11">
        <v>3</v>
      </c>
      <c r="S8" s="11"/>
      <c r="T8" s="11"/>
      <c r="U8" s="11">
        <v>5</v>
      </c>
      <c r="V8" s="11">
        <v>2</v>
      </c>
      <c r="W8" s="12">
        <v>1</v>
      </c>
      <c r="X8" s="12"/>
      <c r="Y8" s="12"/>
      <c r="Z8" s="12"/>
      <c r="AA8" s="12">
        <v>24</v>
      </c>
      <c r="AB8" s="11"/>
      <c r="AC8" s="11">
        <v>1</v>
      </c>
      <c r="AD8" s="11" t="s">
        <v>32</v>
      </c>
      <c r="AE8" s="12"/>
      <c r="AF8" s="12">
        <v>1</v>
      </c>
      <c r="AG8" s="12" t="s">
        <v>32</v>
      </c>
      <c r="AH8" s="11"/>
      <c r="AI8" s="11"/>
      <c r="AJ8" s="12"/>
      <c r="AK8" s="12"/>
      <c r="AL8" s="11"/>
      <c r="AM8" s="11"/>
      <c r="AN8" s="12"/>
      <c r="AO8" s="12"/>
      <c r="AP8" s="3">
        <f t="shared" si="2"/>
        <v>0</v>
      </c>
      <c r="AQ8" s="3">
        <f t="shared" si="3"/>
        <v>26</v>
      </c>
      <c r="AR8" s="3">
        <f t="shared" si="4"/>
        <v>63</v>
      </c>
      <c r="AS8" s="3">
        <f t="shared" si="5"/>
        <v>0</v>
      </c>
      <c r="AT8" s="4">
        <f t="shared" si="6"/>
        <v>0</v>
      </c>
      <c r="AU8" s="4">
        <f t="shared" si="7"/>
        <v>27</v>
      </c>
      <c r="AV8" s="4">
        <f t="shared" si="8"/>
        <v>63.5</v>
      </c>
      <c r="AW8" s="4">
        <f t="shared" si="9"/>
        <v>0</v>
      </c>
    </row>
    <row r="9" spans="1:49">
      <c r="A9" s="6">
        <f t="shared" si="10"/>
        <v>7</v>
      </c>
      <c r="B9" s="9">
        <f t="shared" si="0"/>
        <v>17</v>
      </c>
      <c r="C9" s="10">
        <f t="shared" si="1"/>
        <v>33</v>
      </c>
      <c r="D9" s="11">
        <v>3035</v>
      </c>
      <c r="E9" s="11">
        <v>7787</v>
      </c>
      <c r="F9" s="12">
        <v>6463</v>
      </c>
      <c r="G9" s="12">
        <v>5423</v>
      </c>
      <c r="H9" s="11"/>
      <c r="I9" s="11"/>
      <c r="J9" s="11"/>
      <c r="K9" s="11"/>
      <c r="L9" s="11"/>
      <c r="M9" s="12"/>
      <c r="N9" s="12"/>
      <c r="O9" s="12"/>
      <c r="P9" s="12"/>
      <c r="Q9" s="12"/>
      <c r="R9" s="11"/>
      <c r="S9" s="11"/>
      <c r="T9" s="11"/>
      <c r="U9" s="11">
        <v>4</v>
      </c>
      <c r="V9" s="11">
        <v>5</v>
      </c>
      <c r="W9" s="12">
        <v>4</v>
      </c>
      <c r="X9" s="12"/>
      <c r="Y9" s="12"/>
      <c r="Z9" s="12">
        <v>3</v>
      </c>
      <c r="AA9" s="12">
        <v>1</v>
      </c>
      <c r="AB9" s="11"/>
      <c r="AC9" s="11"/>
      <c r="AD9" s="11"/>
      <c r="AE9" s="12"/>
      <c r="AF9" s="12"/>
      <c r="AG9" s="12" t="s">
        <v>32</v>
      </c>
      <c r="AH9" s="11"/>
      <c r="AI9" s="11"/>
      <c r="AJ9" s="12"/>
      <c r="AK9" s="12"/>
      <c r="AL9" s="11"/>
      <c r="AM9" s="11"/>
      <c r="AN9" s="12"/>
      <c r="AO9" s="12"/>
      <c r="AP9" s="3">
        <f t="shared" si="2"/>
        <v>0</v>
      </c>
      <c r="AQ9" s="3">
        <f t="shared" si="3"/>
        <v>17</v>
      </c>
      <c r="AR9" s="3">
        <f t="shared" si="4"/>
        <v>0</v>
      </c>
      <c r="AS9" s="3">
        <f t="shared" si="5"/>
        <v>0</v>
      </c>
      <c r="AT9" s="4">
        <f t="shared" si="6"/>
        <v>0</v>
      </c>
      <c r="AU9" s="4">
        <f t="shared" si="7"/>
        <v>22</v>
      </c>
      <c r="AV9" s="4">
        <f t="shared" si="8"/>
        <v>11</v>
      </c>
      <c r="AW9" s="4">
        <f t="shared" si="9"/>
        <v>0</v>
      </c>
    </row>
    <row r="10" spans="1:49">
      <c r="A10" s="6">
        <f t="shared" si="10"/>
        <v>8</v>
      </c>
      <c r="B10" s="9">
        <f t="shared" si="0"/>
        <v>152</v>
      </c>
      <c r="C10" s="10">
        <f t="shared" si="1"/>
        <v>125</v>
      </c>
      <c r="D10" s="11">
        <v>7342</v>
      </c>
      <c r="E10" s="11">
        <v>7198</v>
      </c>
      <c r="F10" s="12">
        <v>3805</v>
      </c>
      <c r="G10" s="12">
        <v>6485</v>
      </c>
      <c r="H10" s="11">
        <v>1</v>
      </c>
      <c r="I10" s="11"/>
      <c r="J10" s="11"/>
      <c r="K10" s="11"/>
      <c r="L10" s="11"/>
      <c r="M10" s="12">
        <v>1</v>
      </c>
      <c r="N10" s="12"/>
      <c r="O10" s="12"/>
      <c r="P10" s="12"/>
      <c r="Q10" s="12">
        <v>1</v>
      </c>
      <c r="R10" s="11">
        <v>4</v>
      </c>
      <c r="S10" s="11"/>
      <c r="T10" s="11"/>
      <c r="U10" s="11"/>
      <c r="V10" s="11"/>
      <c r="W10" s="12">
        <v>1</v>
      </c>
      <c r="X10" s="12"/>
      <c r="Y10" s="12"/>
      <c r="Z10" s="12">
        <v>4</v>
      </c>
      <c r="AA10" s="12"/>
      <c r="AB10" s="11"/>
      <c r="AC10" s="11">
        <v>1</v>
      </c>
      <c r="AD10" s="11"/>
      <c r="AE10" s="12"/>
      <c r="AF10" s="12"/>
      <c r="AG10" s="12"/>
      <c r="AH10" s="11"/>
      <c r="AI10" s="11">
        <v>1</v>
      </c>
      <c r="AJ10" s="12"/>
      <c r="AK10" s="12">
        <v>1</v>
      </c>
      <c r="AL10" s="11"/>
      <c r="AM10" s="11"/>
      <c r="AN10" s="12"/>
      <c r="AO10" s="12"/>
      <c r="AP10" s="3">
        <f t="shared" si="2"/>
        <v>40</v>
      </c>
      <c r="AQ10" s="3">
        <f t="shared" si="3"/>
        <v>12</v>
      </c>
      <c r="AR10" s="3">
        <f t="shared" si="4"/>
        <v>50</v>
      </c>
      <c r="AS10" s="3">
        <f t="shared" si="5"/>
        <v>50</v>
      </c>
      <c r="AT10" s="4">
        <f t="shared" si="6"/>
        <v>60</v>
      </c>
      <c r="AU10" s="4">
        <f t="shared" si="7"/>
        <v>15</v>
      </c>
      <c r="AV10" s="4">
        <f t="shared" si="8"/>
        <v>0</v>
      </c>
      <c r="AW10" s="4">
        <f t="shared" si="9"/>
        <v>50</v>
      </c>
    </row>
    <row r="11" spans="1:49">
      <c r="A11" s="6">
        <f t="shared" si="10"/>
        <v>9</v>
      </c>
      <c r="B11" s="9">
        <f t="shared" si="0"/>
        <v>1</v>
      </c>
      <c r="C11" s="10">
        <f t="shared" si="1"/>
        <v>27</v>
      </c>
      <c r="D11" s="11">
        <v>7676</v>
      </c>
      <c r="E11" s="11">
        <v>7342</v>
      </c>
      <c r="F11" s="12">
        <v>5423</v>
      </c>
      <c r="G11" s="12">
        <v>7787</v>
      </c>
      <c r="H11" s="11"/>
      <c r="I11" s="11"/>
      <c r="J11" s="11"/>
      <c r="K11" s="11"/>
      <c r="L11" s="11"/>
      <c r="M11" s="12"/>
      <c r="N11" s="12"/>
      <c r="O11" s="12"/>
      <c r="P11" s="12"/>
      <c r="Q11" s="12"/>
      <c r="R11" s="11"/>
      <c r="S11" s="11"/>
      <c r="T11" s="11"/>
      <c r="U11" s="11"/>
      <c r="V11" s="11">
        <v>1</v>
      </c>
      <c r="W11" s="12"/>
      <c r="X11" s="12"/>
      <c r="Y11" s="12"/>
      <c r="Z11" s="12"/>
      <c r="AA11" s="12">
        <v>18</v>
      </c>
      <c r="AB11" s="11"/>
      <c r="AC11" s="11"/>
      <c r="AD11" s="11"/>
      <c r="AE11" s="12"/>
      <c r="AF11" s="12"/>
      <c r="AG11" s="12" t="s">
        <v>32</v>
      </c>
      <c r="AH11" s="11"/>
      <c r="AI11" s="11"/>
      <c r="AJ11" s="12"/>
      <c r="AK11" s="12"/>
      <c r="AL11" s="11"/>
      <c r="AM11" s="11"/>
      <c r="AN11" s="12"/>
      <c r="AO11" s="12"/>
      <c r="AP11" s="3">
        <f t="shared" si="2"/>
        <v>0</v>
      </c>
      <c r="AQ11" s="3">
        <f t="shared" si="3"/>
        <v>1</v>
      </c>
      <c r="AR11" s="3">
        <f t="shared" si="4"/>
        <v>0</v>
      </c>
      <c r="AS11" s="3">
        <f t="shared" si="5"/>
        <v>0</v>
      </c>
      <c r="AT11" s="4">
        <f t="shared" si="6"/>
        <v>0</v>
      </c>
      <c r="AU11" s="4">
        <f t="shared" si="7"/>
        <v>18</v>
      </c>
      <c r="AV11" s="4">
        <f t="shared" si="8"/>
        <v>9</v>
      </c>
      <c r="AW11" s="4">
        <f t="shared" si="9"/>
        <v>0</v>
      </c>
    </row>
    <row r="12" spans="1:49">
      <c r="A12" s="6">
        <f t="shared" si="10"/>
        <v>10</v>
      </c>
      <c r="B12" s="9">
        <f>FLOOR(SUM(AP12:AS12),1)</f>
        <v>122</v>
      </c>
      <c r="C12" s="10">
        <f t="shared" si="1"/>
        <v>132</v>
      </c>
      <c r="D12" s="11">
        <v>3805</v>
      </c>
      <c r="E12" s="11">
        <v>7746</v>
      </c>
      <c r="F12" s="12">
        <v>3035</v>
      </c>
      <c r="G12" s="12">
        <v>6485</v>
      </c>
      <c r="H12" s="11">
        <v>1</v>
      </c>
      <c r="I12" s="11"/>
      <c r="J12" s="11"/>
      <c r="K12" s="11"/>
      <c r="L12" s="11">
        <v>1</v>
      </c>
      <c r="M12" s="12"/>
      <c r="N12" s="12"/>
      <c r="O12" s="12"/>
      <c r="P12" s="12"/>
      <c r="Q12" s="12">
        <v>1</v>
      </c>
      <c r="R12" s="11">
        <v>3</v>
      </c>
      <c r="S12" s="11"/>
      <c r="T12" s="11"/>
      <c r="U12" s="11"/>
      <c r="V12" s="11">
        <v>8</v>
      </c>
      <c r="W12" s="12">
        <v>6</v>
      </c>
      <c r="X12" s="12"/>
      <c r="Y12" s="12"/>
      <c r="Z12" s="12">
        <v>3</v>
      </c>
      <c r="AA12" s="12"/>
      <c r="AB12" s="11">
        <v>2</v>
      </c>
      <c r="AC12" s="11"/>
      <c r="AD12" s="11"/>
      <c r="AE12" s="12">
        <v>2</v>
      </c>
      <c r="AF12" s="12">
        <v>1</v>
      </c>
      <c r="AG12" s="12"/>
      <c r="AH12" s="11"/>
      <c r="AI12" s="11"/>
      <c r="AJ12" s="12">
        <v>1</v>
      </c>
      <c r="AK12" s="12"/>
      <c r="AL12" s="11"/>
      <c r="AM12" s="11"/>
      <c r="AN12" s="12"/>
      <c r="AO12" s="12"/>
      <c r="AP12" s="3">
        <f t="shared" si="2"/>
        <v>60</v>
      </c>
      <c r="AQ12" s="3">
        <f t="shared" si="3"/>
        <v>17</v>
      </c>
      <c r="AR12" s="3">
        <f t="shared" si="4"/>
        <v>35</v>
      </c>
      <c r="AS12" s="3">
        <f t="shared" si="5"/>
        <v>10</v>
      </c>
      <c r="AT12" s="4">
        <f t="shared" si="6"/>
        <v>20</v>
      </c>
      <c r="AU12" s="4">
        <f t="shared" si="7"/>
        <v>27</v>
      </c>
      <c r="AV12" s="4">
        <f t="shared" si="8"/>
        <v>85</v>
      </c>
      <c r="AW12" s="4">
        <f t="shared" si="9"/>
        <v>0</v>
      </c>
    </row>
    <row r="13" spans="1:49">
      <c r="A13" s="6">
        <f t="shared" si="10"/>
        <v>11</v>
      </c>
      <c r="B13" s="9">
        <f t="shared" si="0"/>
        <v>50</v>
      </c>
      <c r="C13" s="10">
        <f t="shared" si="1"/>
        <v>115</v>
      </c>
      <c r="D13" s="11">
        <v>7676</v>
      </c>
      <c r="E13" s="11">
        <v>5076</v>
      </c>
      <c r="F13" s="12">
        <v>7198</v>
      </c>
      <c r="G13" s="12">
        <v>6463</v>
      </c>
      <c r="H13" s="11"/>
      <c r="I13" s="11"/>
      <c r="J13" s="11"/>
      <c r="K13" s="11"/>
      <c r="L13" s="11"/>
      <c r="M13" s="12"/>
      <c r="N13" s="12"/>
      <c r="O13" s="12"/>
      <c r="P13" s="12"/>
      <c r="Q13" s="12"/>
      <c r="R13" s="11"/>
      <c r="S13" s="11"/>
      <c r="T13" s="11"/>
      <c r="U13" s="11"/>
      <c r="V13" s="11"/>
      <c r="W13" s="12"/>
      <c r="X13" s="12"/>
      <c r="Y13" s="12"/>
      <c r="Z13" s="12">
        <v>4</v>
      </c>
      <c r="AA13" s="12">
        <v>3</v>
      </c>
      <c r="AB13" s="11"/>
      <c r="AC13" s="11">
        <v>1</v>
      </c>
      <c r="AD13" s="11"/>
      <c r="AE13" s="12"/>
      <c r="AF13" s="12">
        <v>1</v>
      </c>
      <c r="AG13" s="12"/>
      <c r="AH13" s="11"/>
      <c r="AI13" s="11">
        <v>1</v>
      </c>
      <c r="AJ13" s="12"/>
      <c r="AK13" s="12"/>
      <c r="AL13" s="11"/>
      <c r="AM13" s="11"/>
      <c r="AN13" s="12"/>
      <c r="AO13" s="12"/>
      <c r="AP13" s="3">
        <f t="shared" si="2"/>
        <v>0</v>
      </c>
      <c r="AQ13" s="3">
        <f t="shared" si="3"/>
        <v>0</v>
      </c>
      <c r="AR13" s="3">
        <f t="shared" si="4"/>
        <v>50</v>
      </c>
      <c r="AS13" s="3">
        <f t="shared" si="5"/>
        <v>0</v>
      </c>
      <c r="AT13" s="4">
        <f t="shared" si="6"/>
        <v>0</v>
      </c>
      <c r="AU13" s="4">
        <f t="shared" si="7"/>
        <v>15</v>
      </c>
      <c r="AV13" s="4">
        <f t="shared" si="8"/>
        <v>50</v>
      </c>
      <c r="AW13" s="4">
        <f t="shared" si="9"/>
        <v>50</v>
      </c>
    </row>
    <row r="14" spans="1:49">
      <c r="A14" s="6">
        <f t="shared" si="10"/>
        <v>12</v>
      </c>
      <c r="B14" s="9">
        <f t="shared" si="0"/>
        <v>126</v>
      </c>
      <c r="C14" s="10">
        <f t="shared" si="1"/>
        <v>27</v>
      </c>
      <c r="D14" s="11">
        <v>3805</v>
      </c>
      <c r="E14" s="11">
        <v>7676</v>
      </c>
      <c r="F14" s="12">
        <v>7746</v>
      </c>
      <c r="G14" s="12">
        <v>7787</v>
      </c>
      <c r="H14" s="11">
        <v>1</v>
      </c>
      <c r="I14" s="11"/>
      <c r="J14" s="11"/>
      <c r="K14" s="11"/>
      <c r="L14" s="11">
        <v>1</v>
      </c>
      <c r="M14" s="12"/>
      <c r="N14" s="12"/>
      <c r="O14" s="12"/>
      <c r="P14" s="12"/>
      <c r="Q14" s="12"/>
      <c r="R14" s="11">
        <v>1</v>
      </c>
      <c r="S14" s="11"/>
      <c r="T14" s="11"/>
      <c r="U14" s="11"/>
      <c r="V14" s="11">
        <v>11</v>
      </c>
      <c r="W14" s="12">
        <v>2</v>
      </c>
      <c r="X14" s="12"/>
      <c r="Y14" s="12"/>
      <c r="Z14" s="12"/>
      <c r="AA14" s="12">
        <v>12</v>
      </c>
      <c r="AB14" s="11">
        <v>2</v>
      </c>
      <c r="AC14" s="11"/>
      <c r="AD14" s="11" t="s">
        <v>32</v>
      </c>
      <c r="AE14" s="12"/>
      <c r="AF14" s="12"/>
      <c r="AG14" s="12" t="s">
        <v>32</v>
      </c>
      <c r="AH14" s="11"/>
      <c r="AI14" s="11"/>
      <c r="AJ14" s="12">
        <v>1</v>
      </c>
      <c r="AK14" s="12"/>
      <c r="AL14" s="11"/>
      <c r="AM14" s="11"/>
      <c r="AN14" s="12"/>
      <c r="AO14" s="12"/>
      <c r="AP14" s="3">
        <f t="shared" si="2"/>
        <v>60</v>
      </c>
      <c r="AQ14" s="3">
        <f t="shared" si="3"/>
        <v>14</v>
      </c>
      <c r="AR14" s="3">
        <f t="shared" si="4"/>
        <v>42</v>
      </c>
      <c r="AS14" s="3">
        <f t="shared" si="5"/>
        <v>10</v>
      </c>
      <c r="AT14" s="4">
        <f t="shared" si="6"/>
        <v>0</v>
      </c>
      <c r="AU14" s="4">
        <f t="shared" si="7"/>
        <v>18</v>
      </c>
      <c r="AV14" s="4">
        <f t="shared" si="8"/>
        <v>9</v>
      </c>
      <c r="AW14" s="4">
        <f t="shared" si="9"/>
        <v>0</v>
      </c>
    </row>
    <row r="15" spans="1:49">
      <c r="A15" s="6">
        <f t="shared" si="10"/>
        <v>13</v>
      </c>
      <c r="B15" s="9">
        <f t="shared" si="0"/>
        <v>72</v>
      </c>
      <c r="C15" s="10">
        <f t="shared" si="1"/>
        <v>85</v>
      </c>
      <c r="D15" s="11">
        <v>7198</v>
      </c>
      <c r="E15" s="11">
        <v>6485</v>
      </c>
      <c r="F15" s="12">
        <v>3035</v>
      </c>
      <c r="G15" s="12">
        <v>6463</v>
      </c>
      <c r="H15" s="11"/>
      <c r="I15" s="11"/>
      <c r="J15" s="11"/>
      <c r="K15" s="11"/>
      <c r="L15" s="11"/>
      <c r="M15" s="12"/>
      <c r="N15" s="12"/>
      <c r="O15" s="12"/>
      <c r="P15" s="12"/>
      <c r="Q15" s="12">
        <v>1</v>
      </c>
      <c r="R15" s="11">
        <v>8</v>
      </c>
      <c r="S15" s="11"/>
      <c r="T15" s="11"/>
      <c r="U15" s="11">
        <v>8</v>
      </c>
      <c r="V15" s="11"/>
      <c r="W15" s="12">
        <v>6</v>
      </c>
      <c r="X15" s="12"/>
      <c r="Y15" s="12"/>
      <c r="Z15" s="12">
        <v>4</v>
      </c>
      <c r="AA15" s="12"/>
      <c r="AB15" s="11"/>
      <c r="AC15" s="11"/>
      <c r="AD15" s="11" t="s">
        <v>32</v>
      </c>
      <c r="AE15" s="12">
        <v>2</v>
      </c>
      <c r="AF15" s="12"/>
      <c r="AG15" s="12"/>
      <c r="AH15" s="11"/>
      <c r="AI15" s="11"/>
      <c r="AJ15" s="12"/>
      <c r="AK15" s="12"/>
      <c r="AL15" s="11"/>
      <c r="AM15" s="11"/>
      <c r="AN15" s="12"/>
      <c r="AO15" s="12"/>
      <c r="AP15" s="3">
        <f t="shared" si="2"/>
        <v>0</v>
      </c>
      <c r="AQ15" s="3">
        <f t="shared" si="3"/>
        <v>48</v>
      </c>
      <c r="AR15" s="3">
        <f t="shared" si="4"/>
        <v>24</v>
      </c>
      <c r="AS15" s="3">
        <f t="shared" si="5"/>
        <v>0</v>
      </c>
      <c r="AT15" s="4">
        <f t="shared" si="6"/>
        <v>20</v>
      </c>
      <c r="AU15" s="4">
        <f t="shared" si="7"/>
        <v>30</v>
      </c>
      <c r="AV15" s="4">
        <f t="shared" si="8"/>
        <v>35</v>
      </c>
      <c r="AW15" s="4">
        <f t="shared" si="9"/>
        <v>0</v>
      </c>
    </row>
    <row r="16" spans="1:49">
      <c r="A16" s="6">
        <f t="shared" si="10"/>
        <v>14</v>
      </c>
      <c r="B16" s="9">
        <f t="shared" si="0"/>
        <v>56</v>
      </c>
      <c r="C16" s="10">
        <f t="shared" si="1"/>
        <v>50</v>
      </c>
      <c r="D16" s="11">
        <v>5423</v>
      </c>
      <c r="E16" s="11">
        <v>5076</v>
      </c>
      <c r="F16" s="12">
        <v>7342</v>
      </c>
      <c r="G16" s="12">
        <v>6485</v>
      </c>
      <c r="H16" s="11"/>
      <c r="I16" s="11"/>
      <c r="J16" s="11"/>
      <c r="K16" s="11"/>
      <c r="L16" s="11"/>
      <c r="M16" s="12"/>
      <c r="N16" s="12"/>
      <c r="O16" s="12"/>
      <c r="P16" s="12"/>
      <c r="Q16" s="12"/>
      <c r="R16" s="11"/>
      <c r="S16" s="11"/>
      <c r="T16" s="11"/>
      <c r="U16" s="11">
        <v>1</v>
      </c>
      <c r="V16" s="11">
        <v>1</v>
      </c>
      <c r="W16" s="12"/>
      <c r="X16" s="12"/>
      <c r="Y16" s="12"/>
      <c r="Z16" s="12"/>
      <c r="AA16" s="12"/>
      <c r="AB16" s="11"/>
      <c r="AC16" s="11">
        <v>1</v>
      </c>
      <c r="AD16" s="11" t="s">
        <v>32</v>
      </c>
      <c r="AE16" s="12"/>
      <c r="AF16" s="12">
        <v>1</v>
      </c>
      <c r="AG16" s="12" t="s">
        <v>32</v>
      </c>
      <c r="AH16" s="11"/>
      <c r="AI16" s="11"/>
      <c r="AJ16" s="12"/>
      <c r="AK16" s="12"/>
      <c r="AL16" s="11"/>
      <c r="AM16" s="11"/>
      <c r="AN16" s="12"/>
      <c r="AO16" s="12"/>
      <c r="AP16" s="3">
        <f t="shared" si="2"/>
        <v>0</v>
      </c>
      <c r="AQ16" s="3">
        <f t="shared" si="3"/>
        <v>4</v>
      </c>
      <c r="AR16" s="3">
        <f t="shared" si="4"/>
        <v>52</v>
      </c>
      <c r="AS16" s="3">
        <f t="shared" si="5"/>
        <v>0</v>
      </c>
      <c r="AT16" s="4">
        <f t="shared" si="6"/>
        <v>0</v>
      </c>
      <c r="AU16" s="4">
        <f t="shared" si="7"/>
        <v>0</v>
      </c>
      <c r="AV16" s="4">
        <f t="shared" si="8"/>
        <v>50</v>
      </c>
      <c r="AW16" s="4">
        <f t="shared" si="9"/>
        <v>0</v>
      </c>
    </row>
    <row r="17" spans="1:49">
      <c r="A17" s="6">
        <f t="shared" si="10"/>
        <v>15</v>
      </c>
      <c r="B17" s="9">
        <f t="shared" si="0"/>
        <v>27</v>
      </c>
      <c r="C17" s="10">
        <f t="shared" si="1"/>
        <v>1</v>
      </c>
      <c r="D17" s="11">
        <v>7746</v>
      </c>
      <c r="E17" s="11">
        <v>6463</v>
      </c>
      <c r="F17" s="12">
        <v>5423</v>
      </c>
      <c r="G17" s="12">
        <v>7342</v>
      </c>
      <c r="H17" s="11"/>
      <c r="I17" s="11"/>
      <c r="J17" s="11"/>
      <c r="K17" s="11"/>
      <c r="L17" s="11"/>
      <c r="M17" s="12"/>
      <c r="N17" s="12"/>
      <c r="O17" s="12"/>
      <c r="P17" s="12"/>
      <c r="Q17" s="12"/>
      <c r="R17" s="11">
        <v>3</v>
      </c>
      <c r="S17" s="11"/>
      <c r="T17" s="11"/>
      <c r="U17" s="11">
        <v>3</v>
      </c>
      <c r="V17" s="11"/>
      <c r="W17" s="12"/>
      <c r="X17" s="12"/>
      <c r="Y17" s="12"/>
      <c r="Z17" s="12"/>
      <c r="AA17" s="12">
        <v>1</v>
      </c>
      <c r="AB17" s="11"/>
      <c r="AC17" s="11"/>
      <c r="AD17" s="11" t="s">
        <v>32</v>
      </c>
      <c r="AE17" s="12"/>
      <c r="AF17" s="12"/>
      <c r="AG17" s="12" t="s">
        <v>32</v>
      </c>
      <c r="AH17" s="11"/>
      <c r="AI17" s="11"/>
      <c r="AJ17" s="12"/>
      <c r="AK17" s="12"/>
      <c r="AL17" s="11"/>
      <c r="AM17" s="11"/>
      <c r="AN17" s="12"/>
      <c r="AO17" s="12"/>
      <c r="AP17" s="3">
        <f t="shared" si="2"/>
        <v>0</v>
      </c>
      <c r="AQ17" s="3">
        <f t="shared" si="3"/>
        <v>18</v>
      </c>
      <c r="AR17" s="3">
        <f t="shared" si="4"/>
        <v>9</v>
      </c>
      <c r="AS17" s="3">
        <f t="shared" si="5"/>
        <v>0</v>
      </c>
      <c r="AT17" s="4">
        <f t="shared" si="6"/>
        <v>0</v>
      </c>
      <c r="AU17" s="4">
        <f t="shared" si="7"/>
        <v>1</v>
      </c>
      <c r="AV17" s="4">
        <f t="shared" si="8"/>
        <v>0.5</v>
      </c>
      <c r="AW17" s="4">
        <f t="shared" si="9"/>
        <v>0</v>
      </c>
    </row>
    <row r="18" spans="1:49">
      <c r="A18" s="6">
        <f t="shared" si="10"/>
        <v>16</v>
      </c>
      <c r="B18" s="9">
        <f t="shared" si="0"/>
        <v>143</v>
      </c>
      <c r="C18" s="10">
        <f t="shared" si="1"/>
        <v>98</v>
      </c>
      <c r="D18" s="11">
        <v>3035</v>
      </c>
      <c r="E18" s="11">
        <v>3805</v>
      </c>
      <c r="F18" s="12">
        <v>7198</v>
      </c>
      <c r="G18" s="12">
        <v>7676</v>
      </c>
      <c r="H18" s="11">
        <v>1</v>
      </c>
      <c r="I18" s="11"/>
      <c r="J18" s="11"/>
      <c r="K18" s="11"/>
      <c r="L18" s="11">
        <v>2</v>
      </c>
      <c r="M18" s="12">
        <v>1</v>
      </c>
      <c r="N18" s="12"/>
      <c r="O18" s="12"/>
      <c r="P18" s="12"/>
      <c r="Q18" s="12"/>
      <c r="R18" s="11"/>
      <c r="S18" s="11">
        <v>1</v>
      </c>
      <c r="T18" s="11">
        <v>1</v>
      </c>
      <c r="U18" s="11"/>
      <c r="V18" s="11">
        <v>15</v>
      </c>
      <c r="W18" s="12"/>
      <c r="X18" s="12"/>
      <c r="Y18" s="12">
        <v>1</v>
      </c>
      <c r="Z18" s="12">
        <v>2</v>
      </c>
      <c r="AA18" s="12"/>
      <c r="AB18" s="11">
        <v>2</v>
      </c>
      <c r="AC18" s="11"/>
      <c r="AD18" s="11" t="s">
        <v>32</v>
      </c>
      <c r="AE18" s="12"/>
      <c r="AF18" s="12">
        <v>1</v>
      </c>
      <c r="AG18" s="12"/>
      <c r="AH18" s="11"/>
      <c r="AI18" s="11"/>
      <c r="AJ18" s="12"/>
      <c r="AK18" s="12"/>
      <c r="AL18" s="11"/>
      <c r="AM18" s="11"/>
      <c r="AN18" s="12"/>
      <c r="AO18" s="12"/>
      <c r="AP18" s="3">
        <f t="shared" si="2"/>
        <v>80</v>
      </c>
      <c r="AQ18" s="3">
        <f t="shared" si="3"/>
        <v>19</v>
      </c>
      <c r="AR18" s="3">
        <f t="shared" si="4"/>
        <v>44.5</v>
      </c>
      <c r="AS18" s="3">
        <f t="shared" si="5"/>
        <v>0</v>
      </c>
      <c r="AT18" s="4">
        <f t="shared" si="6"/>
        <v>40</v>
      </c>
      <c r="AU18" s="4">
        <f t="shared" si="7"/>
        <v>8</v>
      </c>
      <c r="AV18" s="4">
        <f t="shared" si="8"/>
        <v>50</v>
      </c>
      <c r="AW18" s="4">
        <f t="shared" si="9"/>
        <v>0</v>
      </c>
    </row>
    <row r="19" spans="1:49">
      <c r="A19" s="6">
        <f t="shared" si="10"/>
        <v>17</v>
      </c>
      <c r="B19" s="9">
        <f t="shared" si="0"/>
        <v>7</v>
      </c>
      <c r="C19" s="10">
        <f t="shared" si="1"/>
        <v>120</v>
      </c>
      <c r="D19" s="11">
        <v>7787</v>
      </c>
      <c r="E19" s="11">
        <v>7676</v>
      </c>
      <c r="F19" s="12">
        <v>5076</v>
      </c>
      <c r="G19" s="12">
        <v>7746</v>
      </c>
      <c r="H19" s="11"/>
      <c r="I19" s="11"/>
      <c r="J19" s="11"/>
      <c r="K19" s="11"/>
      <c r="L19" s="11"/>
      <c r="M19" s="12"/>
      <c r="N19" s="12"/>
      <c r="O19" s="12"/>
      <c r="P19" s="12"/>
      <c r="Q19" s="12"/>
      <c r="R19" s="11"/>
      <c r="S19" s="11"/>
      <c r="T19" s="11"/>
      <c r="U19" s="11"/>
      <c r="V19" s="11">
        <v>5</v>
      </c>
      <c r="W19" s="12">
        <v>4</v>
      </c>
      <c r="X19" s="12"/>
      <c r="Y19" s="12"/>
      <c r="Z19" s="12">
        <v>2</v>
      </c>
      <c r="AA19" s="12">
        <v>2</v>
      </c>
      <c r="AB19" s="11"/>
      <c r="AC19" s="11"/>
      <c r="AD19" s="11" t="s">
        <v>32</v>
      </c>
      <c r="AE19" s="12"/>
      <c r="AF19" s="12">
        <v>1</v>
      </c>
      <c r="AG19" s="12"/>
      <c r="AH19" s="11"/>
      <c r="AI19" s="11">
        <v>1</v>
      </c>
      <c r="AJ19" s="12"/>
      <c r="AK19" s="12"/>
      <c r="AL19" s="11"/>
      <c r="AM19" s="11"/>
      <c r="AN19" s="12"/>
      <c r="AO19" s="12"/>
      <c r="AP19" s="3">
        <f t="shared" si="2"/>
        <v>0</v>
      </c>
      <c r="AQ19" s="3">
        <f t="shared" si="3"/>
        <v>5</v>
      </c>
      <c r="AR19" s="3">
        <f t="shared" si="4"/>
        <v>2.5</v>
      </c>
      <c r="AS19" s="3">
        <f t="shared" si="5"/>
        <v>0</v>
      </c>
      <c r="AT19" s="4">
        <f t="shared" si="6"/>
        <v>0</v>
      </c>
      <c r="AU19" s="4">
        <f t="shared" si="7"/>
        <v>20</v>
      </c>
      <c r="AV19" s="4">
        <f t="shared" si="8"/>
        <v>50</v>
      </c>
      <c r="AW19" s="4">
        <f t="shared" si="9"/>
        <v>50</v>
      </c>
    </row>
    <row r="20" spans="1:49"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</row>
    <row r="21" spans="1:49"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</row>
    <row r="22" spans="1:49"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</row>
    <row r="23" spans="1:49"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</row>
    <row r="24" spans="1:49"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</row>
    <row r="25" spans="1:49"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</row>
    <row r="26" spans="1:49"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</row>
    <row r="27" spans="1:49"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</row>
    <row r="28" spans="1:49"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</row>
    <row r="29" spans="1:49"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</row>
  </sheetData>
  <mergeCells count="13">
    <mergeCell ref="B1:C1"/>
    <mergeCell ref="AN1:AO1"/>
    <mergeCell ref="AL1:AM1"/>
    <mergeCell ref="AJ1:AK1"/>
    <mergeCell ref="AH1:AI1"/>
    <mergeCell ref="R1:V1"/>
    <mergeCell ref="W1:AA1"/>
    <mergeCell ref="AP1:AS1"/>
    <mergeCell ref="AT1:AW1"/>
    <mergeCell ref="M1:Q1"/>
    <mergeCell ref="H1:L1"/>
    <mergeCell ref="AB1:AD1"/>
    <mergeCell ref="AE1:A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CRISTA Ministries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mhthompson</dc:creator>
  <cp:lastModifiedBy>mhthompson</cp:lastModifiedBy>
  <dcterms:created xsi:type="dcterms:W3CDTF">2013-11-25T21:15:07Z</dcterms:created>
  <dcterms:modified xsi:type="dcterms:W3CDTF">2013-12-09T17:41:54Z</dcterms:modified>
</cp:coreProperties>
</file>